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gumbart/Dropbox (GaTech)/classes/IPLS-etc/Phys2212/Phys2212-SP18/IPLS-HWs-etc/"/>
    </mc:Choice>
  </mc:AlternateContent>
  <bookViews>
    <workbookView xWindow="8040" yWindow="1480" windowWidth="21440" windowHeight="13260" tabRatio="994"/>
  </bookViews>
  <sheets>
    <sheet name="Grades" sheetId="1" r:id="rId1"/>
  </sheets>
  <calcPr calcId="162913"/>
</workbook>
</file>

<file path=xl/calcChain.xml><?xml version="1.0" encoding="utf-8"?>
<calcChain xmlns="http://schemas.openxmlformats.org/spreadsheetml/2006/main">
  <c r="I8" i="1" l="1"/>
  <c r="E12" i="1"/>
  <c r="F12" i="1"/>
  <c r="D4" i="1"/>
  <c r="D12" i="1" l="1"/>
  <c r="B14" i="1" s="1"/>
  <c r="C14" i="1" s="1"/>
</calcChain>
</file>

<file path=xl/sharedStrings.xml><?xml version="1.0" encoding="utf-8"?>
<sst xmlns="http://schemas.openxmlformats.org/spreadsheetml/2006/main" count="34" uniqueCount="26">
  <si>
    <t>Assignment Category</t>
  </si>
  <si>
    <t>Test Average</t>
  </si>
  <si>
    <t>Test 1</t>
  </si>
  <si>
    <t>Test 2</t>
  </si>
  <si>
    <t>Test 3</t>
  </si>
  <si>
    <t>Lab Quiz</t>
  </si>
  <si>
    <t>Final Exam</t>
  </si>
  <si>
    <t>Weight</t>
  </si>
  <si>
    <t>Averages (out of 100)</t>
  </si>
  <si>
    <t>Clickers</t>
  </si>
  <si>
    <t>Homework</t>
  </si>
  <si>
    <t>Reading</t>
  </si>
  <si>
    <t>Extra Credit</t>
  </si>
  <si>
    <t>Bucket</t>
  </si>
  <si>
    <t>Core</t>
  </si>
  <si>
    <t>Final Average*</t>
  </si>
  <si>
    <t>*Test Average, Bucket, Core, and Final Average will be computed by the spreadsheet Do not change the red cells</t>
  </si>
  <si>
    <t>Seminar review</t>
  </si>
  <si>
    <t>PHYS 2211 &amp; 2212 IPLS</t>
  </si>
  <si>
    <t>Bucket w/o HW EC**</t>
  </si>
  <si>
    <t>Lab writeup</t>
  </si>
  <si>
    <t>Lab Readiness Assess</t>
  </si>
  <si>
    <t>12-18</t>
  </si>
  <si>
    <t xml:space="preserve">Paper problem </t>
  </si>
  <si>
    <t>**Extra credit from homework ONLY can put you above 12 bucket points</t>
  </si>
  <si>
    <t>**If Bucket w/o HW EC is below 100, other bucket points will help; if at 100, they will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</si>
</sst>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3" xfId="0" applyFont="1" applyBorder="1"/>
    <xf numFmtId="0" fontId="1" fillId="0" borderId="0" xfId="0" applyFont="1"/>
    <xf numFmtId="2" fontId="1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2" fontId="2" fillId="4" borderId="5" xfId="0" applyNumberFormat="1" applyFont="1" applyFill="1" applyBorder="1" applyAlignment="1">
      <alignment horizontal="left"/>
    </xf>
    <xf numFmtId="2" fontId="2" fillId="4" borderId="5" xfId="0" applyNumberFormat="1" applyFont="1" applyFill="1" applyBorder="1"/>
    <xf numFmtId="0" fontId="1" fillId="4" borderId="5" xfId="0" applyFont="1" applyFill="1" applyBorder="1" applyAlignment="1">
      <alignment horizontal="left"/>
    </xf>
    <xf numFmtId="49" fontId="2" fillId="2" borderId="0" xfId="0" applyNumberFormat="1" applyFont="1" applyFill="1"/>
    <xf numFmtId="0" fontId="1" fillId="3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tabSelected="1" topLeftCell="A3" workbookViewId="0">
      <selection activeCell="D12" sqref="D12"/>
    </sheetView>
  </sheetViews>
  <sheetFormatPr baseColWidth="10" defaultColWidth="14.1640625" defaultRowHeight="16" x14ac:dyDescent="0.2"/>
  <cols>
    <col min="1" max="1" width="31" style="1" customWidth="1"/>
    <col min="2" max="2" width="10.33203125" style="1" customWidth="1"/>
    <col min="3" max="3" width="4.1640625" style="1" customWidth="1"/>
    <col min="4" max="8" width="23.33203125" style="1" customWidth="1"/>
    <col min="9" max="9" width="24.6640625" style="1" customWidth="1"/>
    <col min="10" max="10" width="24" style="1" customWidth="1"/>
    <col min="11" max="11" width="24.33203125" style="1" customWidth="1"/>
    <col min="12" max="255" width="14.1640625" style="1"/>
  </cols>
  <sheetData>
    <row r="1" spans="1:255" s="4" customFormat="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5" s="1" customFormat="1" x14ac:dyDescent="0.2">
      <c r="A2" s="5" t="s">
        <v>0</v>
      </c>
      <c r="B2" s="6"/>
      <c r="C2" s="6"/>
      <c r="D2" s="7" t="s">
        <v>1</v>
      </c>
      <c r="E2" s="8" t="s">
        <v>2</v>
      </c>
      <c r="F2" s="8" t="s">
        <v>3</v>
      </c>
      <c r="G2" s="8" t="s">
        <v>4</v>
      </c>
      <c r="H2" s="8" t="s">
        <v>21</v>
      </c>
      <c r="I2" s="8" t="s">
        <v>20</v>
      </c>
      <c r="J2" s="8" t="s">
        <v>5</v>
      </c>
      <c r="K2" s="8" t="s">
        <v>6</v>
      </c>
    </row>
    <row r="3" spans="1:255" s="1" customFormat="1" x14ac:dyDescent="0.2">
      <c r="A3" s="5" t="s">
        <v>7</v>
      </c>
      <c r="B3" s="9"/>
      <c r="C3" s="10"/>
      <c r="D3" s="7">
        <v>45</v>
      </c>
      <c r="E3" s="20" t="s">
        <v>22</v>
      </c>
      <c r="F3" s="20" t="s">
        <v>22</v>
      </c>
      <c r="G3" s="20" t="s">
        <v>22</v>
      </c>
      <c r="H3" s="8">
        <v>3</v>
      </c>
      <c r="I3" s="8">
        <v>10</v>
      </c>
      <c r="J3" s="8">
        <v>5</v>
      </c>
      <c r="K3" s="8">
        <v>25</v>
      </c>
    </row>
    <row r="4" spans="1:255" s="1" customFormat="1" x14ac:dyDescent="0.2">
      <c r="A4" s="5" t="s">
        <v>8</v>
      </c>
      <c r="B4" s="10"/>
      <c r="C4" s="6"/>
      <c r="D4" s="11">
        <f>(SMALL(E4:G4,1)*0.12+SMALL(E4:G4,2)*0.15+SMALL(E4:G4,3)*0.18)/0.45</f>
        <v>76.466666666666654</v>
      </c>
      <c r="E4" s="10">
        <v>82</v>
      </c>
      <c r="F4" s="10">
        <v>75</v>
      </c>
      <c r="G4" s="10">
        <v>70</v>
      </c>
      <c r="H4" s="10">
        <v>90.99</v>
      </c>
      <c r="I4" s="10">
        <v>100</v>
      </c>
      <c r="J4" s="10">
        <v>75</v>
      </c>
      <c r="K4" s="10">
        <v>80</v>
      </c>
    </row>
    <row r="5" spans="1:255" x14ac:dyDescent="0.2">
      <c r="A5" s="12"/>
      <c r="B5" s="13"/>
      <c r="C5" s="14"/>
    </row>
    <row r="6" spans="1:255" x14ac:dyDescent="0.2">
      <c r="A6" s="5" t="s">
        <v>0</v>
      </c>
      <c r="B6" s="6"/>
      <c r="C6" s="6"/>
      <c r="D6" s="8" t="s">
        <v>9</v>
      </c>
      <c r="E6" s="8" t="s">
        <v>10</v>
      </c>
      <c r="F6" s="8" t="s">
        <v>23</v>
      </c>
      <c r="G6" s="8" t="s">
        <v>17</v>
      </c>
      <c r="H6" s="8" t="s">
        <v>11</v>
      </c>
      <c r="I6" s="8" t="s">
        <v>19</v>
      </c>
      <c r="IR6"/>
      <c r="IS6"/>
      <c r="IT6"/>
      <c r="IU6"/>
    </row>
    <row r="7" spans="1:255" x14ac:dyDescent="0.2">
      <c r="A7" s="5" t="s">
        <v>7</v>
      </c>
      <c r="B7" s="6"/>
      <c r="C7" s="6"/>
      <c r="D7" s="8">
        <v>3</v>
      </c>
      <c r="E7" s="8">
        <v>5</v>
      </c>
      <c r="F7" s="8">
        <v>3</v>
      </c>
      <c r="G7" s="8">
        <v>2</v>
      </c>
      <c r="H7" s="8">
        <v>2</v>
      </c>
      <c r="I7" s="8">
        <v>12</v>
      </c>
      <c r="IR7"/>
      <c r="IS7"/>
      <c r="IT7"/>
      <c r="IU7"/>
    </row>
    <row r="8" spans="1:255" x14ac:dyDescent="0.2">
      <c r="A8" s="5" t="s">
        <v>8</v>
      </c>
      <c r="B8" s="6"/>
      <c r="C8" s="6"/>
      <c r="D8" s="10">
        <v>80</v>
      </c>
      <c r="E8" s="10">
        <v>130</v>
      </c>
      <c r="F8" s="10">
        <v>85</v>
      </c>
      <c r="G8" s="10">
        <v>25</v>
      </c>
      <c r="H8" s="10">
        <v>50</v>
      </c>
      <c r="I8" s="10">
        <f>MIN(100,((D8*D7+MIN(E8,100)*E7+F8*F7+G8*G7+H8*H7)/100)/0.12)</f>
        <v>95.416666666666657</v>
      </c>
      <c r="IR8"/>
      <c r="IS8"/>
      <c r="IT8"/>
      <c r="IU8"/>
    </row>
    <row r="9" spans="1:255" x14ac:dyDescent="0.2">
      <c r="A9" s="15"/>
      <c r="B9" s="14"/>
      <c r="C9" s="14"/>
    </row>
    <row r="10" spans="1:255" x14ac:dyDescent="0.2">
      <c r="A10" s="5" t="s">
        <v>0</v>
      </c>
      <c r="B10" s="6"/>
      <c r="C10" s="6"/>
      <c r="D10" s="7" t="s">
        <v>12</v>
      </c>
      <c r="E10" s="7" t="s">
        <v>13</v>
      </c>
      <c r="F10" s="7" t="s">
        <v>14</v>
      </c>
      <c r="G10" s="22"/>
      <c r="IR10"/>
      <c r="IS10"/>
      <c r="IT10"/>
      <c r="IU10"/>
    </row>
    <row r="11" spans="1:255" x14ac:dyDescent="0.2">
      <c r="A11" s="5" t="s">
        <v>7</v>
      </c>
      <c r="B11" s="6"/>
      <c r="C11" s="6"/>
      <c r="D11" s="7">
        <v>2</v>
      </c>
      <c r="E11" s="7">
        <v>12</v>
      </c>
      <c r="F11" s="7">
        <v>88</v>
      </c>
      <c r="G11" s="22"/>
      <c r="IR11"/>
      <c r="IS11"/>
      <c r="IT11"/>
      <c r="IU11"/>
    </row>
    <row r="12" spans="1:255" x14ac:dyDescent="0.2">
      <c r="A12" s="5" t="s">
        <v>8</v>
      </c>
      <c r="B12" s="6"/>
      <c r="C12" s="6"/>
      <c r="D12" s="21">
        <f>(MAX(0,E8-100)*E7-(E12*E11-I8*I7))/D11</f>
        <v>47.5</v>
      </c>
      <c r="E12" s="11">
        <f>MIN(12,(D8*D7+E8*E7+F8*F7+G8*G7+H8*H7)/100)/0.12</f>
        <v>100</v>
      </c>
      <c r="F12" s="11">
        <f>((D4*D3+H4*H3+I4*I3+J4*J3+K4*K3)/100)/0.88</f>
        <v>80.556477272727264</v>
      </c>
      <c r="G12" s="23"/>
      <c r="IR12"/>
      <c r="IS12"/>
      <c r="IT12"/>
      <c r="IU12"/>
    </row>
    <row r="13" spans="1:255" x14ac:dyDescent="0.2">
      <c r="A13" s="15"/>
      <c r="B13" s="14"/>
      <c r="C13" s="14"/>
    </row>
    <row r="14" spans="1:255" x14ac:dyDescent="0.2">
      <c r="A14" s="16" t="s">
        <v>15</v>
      </c>
      <c r="B14" s="17">
        <f>(F12*F11+E12*E11+D12*D11)/100</f>
        <v>83.839699999999993</v>
      </c>
      <c r="C14" s="18" t="str">
        <f>IF(B14&gt;=90,"A",IF(B14&gt;=80,"B",IF(B14&gt;=70,"C",IF(B14&gt;=60,"D","F"))))</f>
        <v>B</v>
      </c>
      <c r="D14" s="19"/>
      <c r="E14" s="19"/>
      <c r="F14" s="19"/>
      <c r="G14" s="19"/>
      <c r="H14" s="19"/>
      <c r="I14" s="19"/>
      <c r="J14" s="19"/>
      <c r="K14" s="19"/>
    </row>
    <row r="15" spans="1:255" x14ac:dyDescent="0.2">
      <c r="B15" s="14"/>
      <c r="C15" s="14"/>
    </row>
    <row r="16" spans="1:255" x14ac:dyDescent="0.2">
      <c r="A16" s="4" t="s">
        <v>16</v>
      </c>
      <c r="B16" s="14"/>
      <c r="C16" s="14"/>
    </row>
    <row r="17" spans="1:1" x14ac:dyDescent="0.2">
      <c r="A17" s="4" t="s">
        <v>24</v>
      </c>
    </row>
    <row r="18" spans="1:1" x14ac:dyDescent="0.2">
      <c r="A18" s="4" t="s">
        <v>25</v>
      </c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portrait" horizontalDpi="300" verticalDpi="300"/>
  <headerFooter alignWithMargins="0"/>
  <ignoredErrors>
    <ignoredError sqref="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2017-01-05T21:49:45Z</dcterms:created>
  <dcterms:modified xsi:type="dcterms:W3CDTF">2018-03-27T04:11:27Z</dcterms:modified>
</cp:coreProperties>
</file>